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465" windowWidth="15015" windowHeight="76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11" i="1"/>
  <c r="U12"/>
  <c r="U13"/>
  <c r="U14"/>
  <c r="U15"/>
  <c r="U16"/>
  <c r="U17"/>
  <c r="U18"/>
  <c r="U19"/>
  <c r="U10"/>
  <c r="X10" l="1"/>
  <c r="W10"/>
  <c r="V10"/>
</calcChain>
</file>

<file path=xl/sharedStrings.xml><?xml version="1.0" encoding="utf-8"?>
<sst xmlns="http://schemas.openxmlformats.org/spreadsheetml/2006/main" count="77" uniqueCount="46">
  <si>
    <t>РЕЙТИНГ</t>
  </si>
  <si>
    <t>обучающихся в школах искусств Московской области</t>
  </si>
  <si>
    <t>Муниципальное образование:</t>
  </si>
  <si>
    <t>Учреждение:</t>
  </si>
  <si>
    <t>Адрес:</t>
  </si>
  <si>
    <t>№</t>
  </si>
  <si>
    <t>Дата</t>
  </si>
  <si>
    <t>Направление</t>
  </si>
  <si>
    <t>Международные</t>
  </si>
  <si>
    <t>Всероссийские</t>
  </si>
  <si>
    <t>Областные</t>
  </si>
  <si>
    <t>п.п.</t>
  </si>
  <si>
    <t>Фамилия Имя Отчество</t>
  </si>
  <si>
    <t xml:space="preserve"> рождения</t>
  </si>
  <si>
    <t>подготовки</t>
  </si>
  <si>
    <t>обучения</t>
  </si>
  <si>
    <t>Гран-при</t>
  </si>
  <si>
    <t>I</t>
  </si>
  <si>
    <t>II</t>
  </si>
  <si>
    <t>III</t>
  </si>
  <si>
    <t>Вид программы</t>
  </si>
  <si>
    <t>Ф.И.О.</t>
  </si>
  <si>
    <t>преподавателя</t>
  </si>
  <si>
    <t>Наличие именной</t>
  </si>
  <si>
    <t>стипендии у обучающегося</t>
  </si>
  <si>
    <t>Средний балл</t>
  </si>
  <si>
    <t>успеваемости</t>
  </si>
  <si>
    <t xml:space="preserve">
</t>
  </si>
  <si>
    <t>Михалочкина Екатерина Ивановна</t>
  </si>
  <si>
    <t>изобразительное</t>
  </si>
  <si>
    <t>общеразвивающая</t>
  </si>
  <si>
    <t xml:space="preserve">предпрофессиональная </t>
  </si>
  <si>
    <t>Пахарева Александра Олеговна</t>
  </si>
  <si>
    <t>предпрофессиональная</t>
  </si>
  <si>
    <t>Винникова Дарья Андреевна</t>
  </si>
  <si>
    <t xml:space="preserve">Степанова Полина Дмитриевна </t>
  </si>
  <si>
    <t>Беляева Арина Сергеевна</t>
  </si>
  <si>
    <t>Соловьёва Елена Алексеевна</t>
  </si>
  <si>
    <t>Шлебова Ольга Владимировна</t>
  </si>
  <si>
    <t>Вернер Анастасия Андреевна</t>
  </si>
  <si>
    <t>Шабалина Татьяна Борисовна</t>
  </si>
  <si>
    <t>Сафронова Юлия Борисовна</t>
  </si>
  <si>
    <t>Замятина Наталья Анатольевна</t>
  </si>
  <si>
    <t>Смирнова Екатерина Александровна</t>
  </si>
  <si>
    <t>Шлепкина Светлана Владимировна</t>
  </si>
  <si>
    <t>Глебов Олег Игоревич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</si>
</sst>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Protection="1">
      <protection locked="0"/>
    </xf>
    <xf numFmtId="14" fontId="0" fillId="0" borderId="12" xfId="0" applyNumberFormat="1" applyFont="1" applyBorder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16" xfId="0" applyFont="1" applyBorder="1" applyProtection="1">
      <protection locked="0"/>
    </xf>
    <xf numFmtId="0" fontId="0" fillId="0" borderId="10" xfId="0" applyBorder="1" applyProtection="1">
      <protection locked="0"/>
    </xf>
    <xf numFmtId="14" fontId="0" fillId="0" borderId="10" xfId="0" applyNumberFormat="1" applyFont="1" applyBorder="1" applyProtection="1"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0" xfId="0" applyFont="1" applyBorder="1" applyProtection="1">
      <protection locked="0"/>
    </xf>
    <xf numFmtId="0" fontId="6" fillId="0" borderId="16" xfId="0" applyFont="1" applyBorder="1" applyProtection="1">
      <protection locked="0"/>
    </xf>
    <xf numFmtId="14" fontId="6" fillId="0" borderId="10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7" fillId="0" borderId="12" xfId="0" applyFont="1" applyBorder="1" applyProtection="1">
      <protection locked="0"/>
    </xf>
    <xf numFmtId="0" fontId="0" fillId="3" borderId="15" xfId="0" applyFont="1" applyFill="1" applyBorder="1" applyAlignment="1" applyProtection="1">
      <alignment horizontal="center" vertical="center"/>
      <protection hidden="1"/>
    </xf>
    <xf numFmtId="0" fontId="0" fillId="3" borderId="27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Protection="1">
      <protection locked="0"/>
    </xf>
    <xf numFmtId="14" fontId="0" fillId="0" borderId="18" xfId="0" applyNumberFormat="1" applyFont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tabSelected="1" zoomScale="76" zoomScaleNormal="76" workbookViewId="0">
      <pane ySplit="9" topLeftCell="A10" activePane="bottomLeft" state="frozen"/>
      <selection pane="bottomLeft" activeCell="A11" sqref="A11:XFD11"/>
    </sheetView>
  </sheetViews>
  <sheetFormatPr defaultColWidth="14.42578125" defaultRowHeight="15" customHeight="1"/>
  <cols>
    <col min="1" max="1" width="4.42578125" style="1" customWidth="1"/>
    <col min="2" max="2" width="36.85546875" style="1" customWidth="1"/>
    <col min="3" max="3" width="11" style="1" customWidth="1"/>
    <col min="4" max="4" width="35.140625" style="1" customWidth="1"/>
    <col min="5" max="6" width="23.42578125" style="1" customWidth="1"/>
    <col min="7" max="7" width="9.28515625" style="1" customWidth="1"/>
    <col min="8" max="10" width="5.7109375" style="1" customWidth="1"/>
    <col min="11" max="11" width="9.140625" style="1" customWidth="1"/>
    <col min="12" max="14" width="5.7109375" style="1" customWidth="1"/>
    <col min="15" max="15" width="9.140625" style="1" customWidth="1"/>
    <col min="16" max="18" width="5.7109375" style="1" customWidth="1"/>
    <col min="19" max="19" width="14.140625" style="1" bestFit="1" customWidth="1"/>
    <col min="20" max="20" width="26.7109375" style="1" bestFit="1" customWidth="1"/>
    <col min="21" max="21" width="8.7109375" style="2" customWidth="1"/>
    <col min="22" max="22" width="41.140625" style="1" customWidth="1"/>
    <col min="23" max="24" width="8.7109375" style="1" customWidth="1"/>
    <col min="25" max="16384" width="14.42578125" style="1"/>
  </cols>
  <sheetData>
    <row r="1" spans="1:24" ht="15" customHeight="1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24" ht="15" customHeight="1">
      <c r="B2" s="56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24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4">
      <c r="B4" s="4" t="s">
        <v>2</v>
      </c>
      <c r="C4" s="5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4">
      <c r="B5" s="4" t="s">
        <v>3</v>
      </c>
      <c r="C5" s="59" t="s">
        <v>27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4">
      <c r="B6" s="4" t="s">
        <v>4</v>
      </c>
      <c r="C6" s="58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4"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24">
      <c r="A8" s="6" t="s">
        <v>5</v>
      </c>
      <c r="B8" s="7"/>
      <c r="C8" s="7" t="s">
        <v>6</v>
      </c>
      <c r="D8" s="7" t="s">
        <v>7</v>
      </c>
      <c r="E8" s="7" t="s">
        <v>20</v>
      </c>
      <c r="F8" s="8" t="s">
        <v>21</v>
      </c>
      <c r="G8" s="53" t="s">
        <v>8</v>
      </c>
      <c r="H8" s="54"/>
      <c r="I8" s="54"/>
      <c r="J8" s="55"/>
      <c r="K8" s="53" t="s">
        <v>9</v>
      </c>
      <c r="L8" s="54"/>
      <c r="M8" s="54"/>
      <c r="N8" s="55"/>
      <c r="O8" s="53" t="s">
        <v>10</v>
      </c>
      <c r="P8" s="54"/>
      <c r="Q8" s="54"/>
      <c r="R8" s="55"/>
      <c r="S8" s="6" t="s">
        <v>25</v>
      </c>
      <c r="T8" s="8" t="s">
        <v>23</v>
      </c>
      <c r="U8" s="9"/>
    </row>
    <row r="9" spans="1:24">
      <c r="A9" s="10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2" t="s">
        <v>22</v>
      </c>
      <c r="G9" s="11" t="s">
        <v>16</v>
      </c>
      <c r="H9" s="13" t="s">
        <v>17</v>
      </c>
      <c r="I9" s="13" t="s">
        <v>18</v>
      </c>
      <c r="J9" s="13" t="s">
        <v>19</v>
      </c>
      <c r="K9" s="11" t="s">
        <v>16</v>
      </c>
      <c r="L9" s="13" t="s">
        <v>17</v>
      </c>
      <c r="M9" s="13" t="s">
        <v>18</v>
      </c>
      <c r="N9" s="13" t="s">
        <v>19</v>
      </c>
      <c r="O9" s="11" t="s">
        <v>16</v>
      </c>
      <c r="P9" s="13" t="s">
        <v>17</v>
      </c>
      <c r="Q9" s="13" t="s">
        <v>18</v>
      </c>
      <c r="R9" s="13" t="s">
        <v>19</v>
      </c>
      <c r="S9" s="10" t="s">
        <v>26</v>
      </c>
      <c r="T9" s="12" t="s">
        <v>24</v>
      </c>
      <c r="U9" s="14" t="s">
        <v>0</v>
      </c>
    </row>
    <row r="10" spans="1:24">
      <c r="A10" s="15">
        <v>1</v>
      </c>
      <c r="B10" s="48" t="s">
        <v>35</v>
      </c>
      <c r="C10" s="16">
        <v>38648</v>
      </c>
      <c r="D10" s="48" t="s">
        <v>29</v>
      </c>
      <c r="E10" s="48" t="s">
        <v>33</v>
      </c>
      <c r="F10" s="48" t="s">
        <v>40</v>
      </c>
      <c r="G10" s="17"/>
      <c r="H10" s="18"/>
      <c r="I10" s="18"/>
      <c r="J10" s="18"/>
      <c r="K10" s="17"/>
      <c r="L10" s="18"/>
      <c r="M10" s="18"/>
      <c r="N10" s="18"/>
      <c r="O10" s="19"/>
      <c r="P10" s="18">
        <v>1</v>
      </c>
      <c r="Q10" s="18"/>
      <c r="R10" s="20"/>
      <c r="S10" s="21">
        <v>4.8</v>
      </c>
      <c r="T10" s="21">
        <v>1</v>
      </c>
      <c r="U10" s="49">
        <f>((1*G10+0.9*H10+0.8*I10+0.7*J10)+(0.65*K10+0.6*L10+0.55*M10+0.5*N10)+(0.4*O10+0.35*P10+0.3*Q10+0.25*R10)+(0.1*S10)+(0.25*T10))*1.1</f>
        <v>1.1880000000000002</v>
      </c>
      <c r="V10" s="22">
        <f>(1.5*G10+1*H10+1/2*I10+1/3*J10)*1</f>
        <v>0</v>
      </c>
      <c r="W10" s="22">
        <f>(1.5*K10+1*L10+1/2*M10+1/3*N10)*1/2</f>
        <v>0</v>
      </c>
      <c r="X10" s="22">
        <f>(1.5*O10+1*P10+1/2*Q10+1/3*R10)*1/3</f>
        <v>0.33333333333333331</v>
      </c>
    </row>
    <row r="11" spans="1:24">
      <c r="A11" s="23">
        <v>2</v>
      </c>
      <c r="B11" s="24" t="s">
        <v>28</v>
      </c>
      <c r="C11" s="25">
        <v>38997</v>
      </c>
      <c r="D11" s="24" t="s">
        <v>29</v>
      </c>
      <c r="E11" s="24" t="s">
        <v>30</v>
      </c>
      <c r="F11" s="24" t="s">
        <v>43</v>
      </c>
      <c r="G11" s="26"/>
      <c r="H11" s="27"/>
      <c r="I11" s="27"/>
      <c r="J11" s="27"/>
      <c r="K11" s="26"/>
      <c r="L11" s="27"/>
      <c r="M11" s="27"/>
      <c r="N11" s="27"/>
      <c r="O11" s="28"/>
      <c r="P11" s="27"/>
      <c r="Q11" s="27">
        <v>1</v>
      </c>
      <c r="R11" s="29"/>
      <c r="S11" s="30">
        <v>4.8</v>
      </c>
      <c r="T11" s="30"/>
      <c r="U11" s="49">
        <f t="shared" ref="U11:U19" si="0">((1*G11+0.9*H11+0.8*I11+0.7*J11)+(0.65*K11+0.6*L11+0.55*M11+0.5*N11)+(0.4*O11+0.35*P11+0.3*Q11+0.25*R11)+(0.1*S11)+(0.25*T11))*1.1</f>
        <v>0.8580000000000001</v>
      </c>
    </row>
    <row r="12" spans="1:24">
      <c r="A12" s="23">
        <v>3</v>
      </c>
      <c r="B12" s="24" t="s">
        <v>38</v>
      </c>
      <c r="C12" s="25">
        <v>37679</v>
      </c>
      <c r="D12" s="24" t="s">
        <v>29</v>
      </c>
      <c r="E12" s="24" t="s">
        <v>31</v>
      </c>
      <c r="F12" s="24" t="s">
        <v>42</v>
      </c>
      <c r="G12" s="26"/>
      <c r="H12" s="27"/>
      <c r="I12" s="27"/>
      <c r="J12" s="27"/>
      <c r="K12" s="26"/>
      <c r="L12" s="27"/>
      <c r="M12" s="27"/>
      <c r="N12" s="27"/>
      <c r="O12" s="28"/>
      <c r="P12" s="27">
        <v>1</v>
      </c>
      <c r="Q12" s="27"/>
      <c r="R12" s="29"/>
      <c r="S12" s="30">
        <v>4.8</v>
      </c>
      <c r="T12" s="30"/>
      <c r="U12" s="49">
        <f t="shared" si="0"/>
        <v>0.91300000000000003</v>
      </c>
    </row>
    <row r="13" spans="1:24">
      <c r="A13" s="32">
        <v>4</v>
      </c>
      <c r="B13" s="34" t="s">
        <v>36</v>
      </c>
      <c r="C13" s="33">
        <v>37030</v>
      </c>
      <c r="D13" s="34" t="s">
        <v>29</v>
      </c>
      <c r="E13" s="24" t="s">
        <v>31</v>
      </c>
      <c r="F13" s="24" t="s">
        <v>42</v>
      </c>
      <c r="G13" s="35"/>
      <c r="H13" s="36"/>
      <c r="I13" s="36"/>
      <c r="J13" s="36"/>
      <c r="K13" s="35"/>
      <c r="L13" s="36"/>
      <c r="M13" s="37"/>
      <c r="N13" s="36"/>
      <c r="O13" s="38"/>
      <c r="P13" s="36">
        <v>1</v>
      </c>
      <c r="Q13" s="36"/>
      <c r="R13" s="39"/>
      <c r="S13" s="40">
        <v>5</v>
      </c>
      <c r="T13" s="40"/>
      <c r="U13" s="49">
        <f t="shared" si="0"/>
        <v>0.93500000000000005</v>
      </c>
    </row>
    <row r="14" spans="1:24">
      <c r="A14" s="32">
        <v>5</v>
      </c>
      <c r="B14" s="34" t="s">
        <v>37</v>
      </c>
      <c r="C14" s="33">
        <v>37902</v>
      </c>
      <c r="D14" s="34" t="s">
        <v>29</v>
      </c>
      <c r="E14" s="24" t="s">
        <v>31</v>
      </c>
      <c r="F14" s="24" t="s">
        <v>42</v>
      </c>
      <c r="G14" s="35"/>
      <c r="H14" s="36"/>
      <c r="I14" s="36"/>
      <c r="J14" s="36"/>
      <c r="K14" s="35"/>
      <c r="L14" s="36"/>
      <c r="M14" s="37"/>
      <c r="N14" s="36"/>
      <c r="O14" s="38"/>
      <c r="P14" s="36">
        <v>1</v>
      </c>
      <c r="Q14" s="36"/>
      <c r="R14" s="39">
        <v>1</v>
      </c>
      <c r="S14" s="40">
        <v>5</v>
      </c>
      <c r="T14" s="40"/>
      <c r="U14" s="49">
        <f t="shared" si="0"/>
        <v>1.2100000000000002</v>
      </c>
    </row>
    <row r="15" spans="1:24">
      <c r="A15" s="23">
        <v>6</v>
      </c>
      <c r="B15" s="41" t="s">
        <v>39</v>
      </c>
      <c r="C15" s="25">
        <v>37472</v>
      </c>
      <c r="D15" s="41" t="s">
        <v>29</v>
      </c>
      <c r="E15" s="24" t="s">
        <v>31</v>
      </c>
      <c r="F15" s="24" t="s">
        <v>42</v>
      </c>
      <c r="G15" s="26"/>
      <c r="H15" s="27"/>
      <c r="I15" s="27"/>
      <c r="J15" s="27"/>
      <c r="K15" s="26"/>
      <c r="L15" s="27"/>
      <c r="M15" s="27"/>
      <c r="N15" s="27"/>
      <c r="O15" s="28"/>
      <c r="P15" s="27">
        <v>1</v>
      </c>
      <c r="Q15" s="27"/>
      <c r="R15" s="29">
        <v>1</v>
      </c>
      <c r="S15" s="30">
        <v>5</v>
      </c>
      <c r="T15" s="30"/>
      <c r="U15" s="49">
        <f t="shared" si="0"/>
        <v>1.2100000000000002</v>
      </c>
    </row>
    <row r="16" spans="1:24">
      <c r="A16" s="23">
        <v>7</v>
      </c>
      <c r="B16" s="41" t="s">
        <v>32</v>
      </c>
      <c r="C16" s="25">
        <v>39056</v>
      </c>
      <c r="D16" s="41" t="s">
        <v>29</v>
      </c>
      <c r="E16" s="31" t="s">
        <v>30</v>
      </c>
      <c r="F16" s="24" t="s">
        <v>43</v>
      </c>
      <c r="G16" s="26"/>
      <c r="H16" s="27"/>
      <c r="I16" s="27"/>
      <c r="J16" s="27"/>
      <c r="K16" s="26"/>
      <c r="L16" s="27"/>
      <c r="M16" s="27"/>
      <c r="N16" s="27"/>
      <c r="O16" s="28"/>
      <c r="P16" s="27">
        <v>1</v>
      </c>
      <c r="Q16" s="27">
        <v>1</v>
      </c>
      <c r="R16" s="29"/>
      <c r="S16" s="30">
        <v>4.7</v>
      </c>
      <c r="T16" s="30"/>
      <c r="U16" s="49">
        <f t="shared" si="0"/>
        <v>1.232</v>
      </c>
    </row>
    <row r="17" spans="1:21">
      <c r="A17" s="23">
        <v>8</v>
      </c>
      <c r="B17" s="41" t="s">
        <v>34</v>
      </c>
      <c r="C17" s="25">
        <v>38466</v>
      </c>
      <c r="D17" s="41" t="s">
        <v>29</v>
      </c>
      <c r="E17" s="24" t="s">
        <v>33</v>
      </c>
      <c r="F17" s="24" t="s">
        <v>40</v>
      </c>
      <c r="G17" s="26"/>
      <c r="H17" s="27"/>
      <c r="I17" s="27"/>
      <c r="J17" s="27"/>
      <c r="K17" s="26"/>
      <c r="L17" s="27"/>
      <c r="M17" s="27"/>
      <c r="N17" s="27"/>
      <c r="O17" s="28"/>
      <c r="P17" s="27"/>
      <c r="Q17" s="27">
        <v>1</v>
      </c>
      <c r="R17" s="29"/>
      <c r="S17" s="30">
        <v>5</v>
      </c>
      <c r="T17" s="30"/>
      <c r="U17" s="49">
        <f t="shared" si="0"/>
        <v>0.88000000000000012</v>
      </c>
    </row>
    <row r="18" spans="1:21">
      <c r="A18" s="23">
        <v>9</v>
      </c>
      <c r="B18" s="24" t="s">
        <v>44</v>
      </c>
      <c r="C18" s="25">
        <v>37856</v>
      </c>
      <c r="D18" s="24" t="s">
        <v>29</v>
      </c>
      <c r="E18" s="24" t="s">
        <v>33</v>
      </c>
      <c r="F18" s="24" t="s">
        <v>42</v>
      </c>
      <c r="G18" s="26"/>
      <c r="H18" s="27"/>
      <c r="I18" s="27"/>
      <c r="J18" s="27"/>
      <c r="K18" s="26"/>
      <c r="L18" s="27"/>
      <c r="M18" s="27"/>
      <c r="N18" s="27"/>
      <c r="O18" s="28"/>
      <c r="P18" s="27"/>
      <c r="Q18" s="27">
        <v>1</v>
      </c>
      <c r="R18" s="29"/>
      <c r="S18" s="30">
        <v>5</v>
      </c>
      <c r="T18" s="30"/>
      <c r="U18" s="49">
        <f t="shared" si="0"/>
        <v>0.88000000000000012</v>
      </c>
    </row>
    <row r="19" spans="1:21">
      <c r="A19" s="42">
        <v>10</v>
      </c>
      <c r="B19" s="51" t="s">
        <v>45</v>
      </c>
      <c r="C19" s="52">
        <v>37039</v>
      </c>
      <c r="D19" s="51" t="s">
        <v>29</v>
      </c>
      <c r="E19" s="51" t="s">
        <v>30</v>
      </c>
      <c r="F19" s="51" t="s">
        <v>41</v>
      </c>
      <c r="G19" s="43"/>
      <c r="H19" s="44"/>
      <c r="I19" s="44"/>
      <c r="J19" s="44"/>
      <c r="K19" s="43"/>
      <c r="L19" s="44"/>
      <c r="M19" s="44"/>
      <c r="N19" s="44"/>
      <c r="O19" s="45"/>
      <c r="P19" s="44"/>
      <c r="Q19" s="44"/>
      <c r="R19" s="46">
        <v>1</v>
      </c>
      <c r="S19" s="47">
        <v>4</v>
      </c>
      <c r="T19" s="47"/>
      <c r="U19" s="50">
        <f t="shared" si="0"/>
        <v>0.71500000000000008</v>
      </c>
    </row>
    <row r="20" spans="1:21"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21"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21"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21"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21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21"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21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21"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21"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21"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21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21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21"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8:18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8:18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8:18"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8:18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8:18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8:18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8:18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8:18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8:18"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8:18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8:18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8:18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8:18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8:18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8:18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8:18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8:18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8:18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8:18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8:18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8:18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8:18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8:18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8:18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8:18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8:18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8:18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8:18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8:18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8:18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8:18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8:18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8:18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8:18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8:18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8:18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8:18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8:18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8:18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8:18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8:18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8:18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8:18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8:18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</sheetData>
  <sheetProtection password="E607" sheet="1" objects="1" scenarios="1"/>
  <sortState ref="B10:Z14">
    <sortCondition descending="1" ref="U14"/>
  </sortState>
  <mergeCells count="8">
    <mergeCell ref="G8:J8"/>
    <mergeCell ref="K8:N8"/>
    <mergeCell ref="O8:R8"/>
    <mergeCell ref="B1:R1"/>
    <mergeCell ref="B2:R2"/>
    <mergeCell ref="C4:U4"/>
    <mergeCell ref="C5:U5"/>
    <mergeCell ref="C6:U6"/>
  </mergeCells>
  <pageMargins left="0.7" right="0.7" top="0.75" bottom="0.75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4.42578125" defaultRowHeight="15" customHeight="1"/>
  <cols>
    <col min="1" max="11" width="8.7109375" customWidth="1"/>
  </cols>
  <sheetData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4.42578125" defaultRowHeight="15" customHeight="1"/>
  <cols>
    <col min="1" max="11" width="8.7109375" customWidth="1"/>
  </cols>
  <sheetData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Admin</cp:lastModifiedBy>
  <cp:lastPrinted>2019-03-25T11:27:11Z</cp:lastPrinted>
  <dcterms:created xsi:type="dcterms:W3CDTF">2018-04-05T14:31:02Z</dcterms:created>
  <dcterms:modified xsi:type="dcterms:W3CDTF">2019-04-09T12:54:50Z</dcterms:modified>
</cp:coreProperties>
</file>